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ever\7. 37433-1 Rájec-Jestřebí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201'!$A$1:$I$34</definedName>
  </definedNames>
  <calcPr calcId="162913"/>
  <webPublishing codePage="0"/>
</workbook>
</file>

<file path=xl/calcChain.xml><?xml version="1.0" encoding="utf-8"?>
<calcChain xmlns="http://schemas.openxmlformats.org/spreadsheetml/2006/main">
  <c r="I9" i="4" l="1"/>
  <c r="O9" i="4" l="1"/>
  <c r="I35" i="4"/>
  <c r="O35" i="4" s="1"/>
  <c r="I22" i="4" l="1"/>
  <c r="O22" i="4" s="1"/>
  <c r="I26" i="4" l="1"/>
  <c r="I13" i="4"/>
  <c r="O26" i="4" l="1"/>
  <c r="R21" i="4" s="1"/>
  <c r="Q21" i="4"/>
  <c r="O13" i="4"/>
  <c r="I31" i="4" l="1"/>
  <c r="Q30" i="4" s="1"/>
  <c r="I17" i="4"/>
  <c r="Q8" i="4" s="1"/>
  <c r="O17" i="4" l="1"/>
  <c r="R8" i="4" s="1"/>
  <c r="O31" i="4"/>
  <c r="R30" i="4" s="1"/>
  <c r="O30" i="4" s="1"/>
  <c r="I30" i="4"/>
  <c r="I8" i="4"/>
  <c r="O8" i="4" l="1"/>
  <c r="I21" i="4"/>
  <c r="I3" i="4" s="1"/>
  <c r="I22" i="3"/>
  <c r="O22" i="3" s="1"/>
  <c r="I18" i="3"/>
  <c r="I14" i="3"/>
  <c r="O14" i="3" s="1"/>
  <c r="I10" i="3"/>
  <c r="O18" i="3" l="1"/>
  <c r="Q9" i="3"/>
  <c r="O10" i="3"/>
  <c r="C11" i="2"/>
  <c r="O21" i="4"/>
  <c r="I9" i="3"/>
  <c r="I3" i="3" s="1"/>
  <c r="C10" i="2" s="1"/>
  <c r="R9" i="3" l="1"/>
  <c r="O9" i="3" s="1"/>
  <c r="O2" i="3" s="1"/>
  <c r="D10" i="2" s="1"/>
  <c r="E10" i="2"/>
  <c r="O2" i="4"/>
  <c r="D11" i="2" s="1"/>
  <c r="E11" i="2" s="1"/>
  <c r="C7" i="2" l="1"/>
  <c r="C6" i="2"/>
</calcChain>
</file>

<file path=xl/sharedStrings.xml><?xml version="1.0" encoding="utf-8"?>
<sst xmlns="http://schemas.openxmlformats.org/spreadsheetml/2006/main" count="215" uniqueCount="101">
  <si>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</si>
  <si>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</si>
  <si>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</si>
  <si>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</si>
  <si>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</si>
  <si>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</si>
  <si>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</si>
  <si>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</si>
  <si>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</si>
  <si>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</si>
  <si>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</si>
  <si>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</si>
  <si>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</si>
  <si>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</si>
  <si>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</si>
  <si>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</si>
  <si>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</si>
  <si>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</si>
  <si>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</si>
  <si>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</si>
  <si>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</si>
  <si>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</si>
  <si>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</si>
  <si>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</si>
  <si>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</si>
  <si>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</si>
  <si>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</si>
  <si>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</si>
  <si>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</si>
  <si>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</si>
  <si>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</si>
  <si>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</si>
  <si>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</si>
  <si>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</si>
  <si>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</si>
  <si>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</si>
  <si>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</si>
  <si>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</si>
  <si>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</si>
  <si>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</si>
  <si>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</si>
  <si>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</si>
  <si>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</si>
  <si>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</si>
  <si>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</si>
  <si>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</si>
  <si>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</si>
  <si>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</si>
  <si>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</si>
  <si>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</si>
  <si>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</si>
  <si>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</si>
  <si>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</si>
  <si>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</si>
  <si>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</si>
  <si>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</si>
  <si>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</si>
  <si>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</si>
  <si>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</si>
  <si>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</si>
  <si>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</si>
  <si>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</si>
  <si>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</si>
  <si>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</si>
  <si>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</si>
  <si>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</si>
  <si>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</si>
  <si>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</si>
  <si>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</si>
  <si>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</si>
  <si>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62641</t>
  </si>
  <si>
    <t>SJEDNOCUJÍCÍ STĚRKA JEMNOU MALTOU TL CCA 2MM</t>
  </si>
  <si>
    <t>00001</t>
  </si>
  <si>
    <t>Vytyčení obvodu prostoru staveniště</t>
  </si>
  <si>
    <t>OČIŠTĚNÍ BETON KONSTR OTRYSKÁNÍM TLAK VODOU DO 1000 BARŮ</t>
  </si>
  <si>
    <t>Obě římsy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</si>
  <si>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</si>
  <si>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</si>
  <si>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</si>
  <si>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</t>
  </si>
  <si>
    <t>Přidružená stavební výroba</t>
  </si>
  <si>
    <t>Očištění sanovaných ploch obou říms</t>
  </si>
  <si>
    <t>REPROFILACE VODOROVNÝCH PLOCH SHORA SANAČNÍ MALTOU JEDNOVRST TL 20MM</t>
  </si>
  <si>
    <t>Sanace obou říms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</si>
  <si>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</si>
  <si>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</si>
  <si>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</si>
  <si>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93867</t>
  </si>
  <si>
    <t>OČIŠTĚNÍ OCEL KONSTR BROUŠENÍM</t>
  </si>
  <si>
    <t>obě strany zábradlí 
Odvoz a likvidace vznikého odpadu v režii zhotovitele</t>
  </si>
  <si>
    <t>626111</t>
  </si>
  <si>
    <t>REPROFILACE PODHLEDŮ, SVISLÝCH PLOCH SANAČNÍ MALTOU JEDNOVRST TL 10MM</t>
  </si>
  <si>
    <t xml:space="preserve">Stavba: III/37433 Rájec-Jestřebí, most 37433-1 přes Býkovku </t>
  </si>
  <si>
    <t>Most ev.č. 37433-1</t>
  </si>
  <si>
    <t xml:space="preserve">III/37433 Rájec-Jestřebí, most 37433-1 přes Býkovku </t>
  </si>
  <si>
    <t>Levá římsa 20,5*(0,70+0,35)=21,525 [A] 
Pravá římsa 18,8*(0,75+0,40)=21,620 [B] 
Celkem: A+B=43,145 [C]</t>
  </si>
  <si>
    <t>Levá římsa 20,5*0,70=14,350 [A] 
Pravá římsa 18,8*0,75=14,100 [B] 
Celkem: A+B=28,460 [C]</t>
  </si>
  <si>
    <t>Levá římsa 20,5*0,35=7,175 [A] 
Pravá římsa 18,8*0,40=7,520 [B] 
Celkem: A+B=14,695 [C]</t>
  </si>
  <si>
    <t>Levá strana mostu 20,20*1,00=20,200 [A] 
Pravá strana mostu 18,30*1,00=18,300 [B] 
Celkem: A+B=38,500 [C]</t>
  </si>
  <si>
    <t>Obě římsy - pro provádění prací na svislých plochách říms zhotovitel zřídí pomocné pracovní lešení</t>
  </si>
  <si>
    <t xml:space="preserve"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 
Včetně zajištění povolení k uzavírkám.
Včetně zajištění stanovení, umístění, údržbu, přemístění a odstranění dočasného dopravního značení.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</si>
</sst>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horizontal="center"/>
    </xf>
    <xf numFmtId="164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6" fillId="0" borderId="0" xfId="9" applyFill="1"/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0" borderId="1" xfId="6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B12" sqref="B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6"/>
      <c r="B1" s="22"/>
      <c r="C1" s="22"/>
      <c r="D1" s="22"/>
      <c r="E1" s="22"/>
    </row>
    <row r="2" spans="1:5" ht="12.75" customHeight="1" x14ac:dyDescent="0.2">
      <c r="A2" s="106"/>
      <c r="B2" s="107" t="s">
        <v>42</v>
      </c>
      <c r="C2" s="22"/>
      <c r="D2" s="22"/>
      <c r="E2" s="22"/>
    </row>
    <row r="3" spans="1:5" ht="20.100000000000001" customHeight="1" x14ac:dyDescent="0.2">
      <c r="A3" s="106"/>
      <c r="B3" s="106"/>
      <c r="C3" s="22"/>
      <c r="D3" s="22"/>
      <c r="E3" s="22"/>
    </row>
    <row r="4" spans="1:5" ht="20.100000000000001" customHeight="1" x14ac:dyDescent="0.2">
      <c r="A4" s="22"/>
      <c r="B4" s="108" t="s">
        <v>92</v>
      </c>
      <c r="C4" s="106"/>
      <c r="D4" s="106"/>
      <c r="E4" s="22"/>
    </row>
    <row r="5" spans="1:5" ht="12.75" customHeight="1" x14ac:dyDescent="0.2">
      <c r="A5" s="22"/>
      <c r="B5" s="106" t="s">
        <v>43</v>
      </c>
      <c r="C5" s="106"/>
      <c r="D5" s="106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70" t="s">
        <v>93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B1" zoomScaleNormal="100" workbookViewId="0">
      <pane ySplit="8" topLeftCell="A9" activePane="bottomLeft" state="frozen"/>
      <selection pane="bottomLeft" activeCell="F30" sqref="F3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0"/>
      <c r="D3" s="106"/>
      <c r="E3" s="69" t="s">
        <v>94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10" t="s">
        <v>57</v>
      </c>
      <c r="D4" s="106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1"/>
      <c r="D5" s="11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9" t="s">
        <v>14</v>
      </c>
      <c r="B6" s="109" t="s">
        <v>16</v>
      </c>
      <c r="C6" s="109" t="s">
        <v>18</v>
      </c>
      <c r="D6" s="109" t="s">
        <v>59</v>
      </c>
      <c r="E6" s="109" t="s">
        <v>20</v>
      </c>
      <c r="F6" s="109" t="s">
        <v>22</v>
      </c>
      <c r="G6" s="109" t="s">
        <v>24</v>
      </c>
      <c r="H6" s="109" t="s">
        <v>60</v>
      </c>
      <c r="I6" s="109"/>
    </row>
    <row r="7" spans="1:18" ht="12.75" customHeight="1" x14ac:dyDescent="0.2">
      <c r="A7" s="109"/>
      <c r="B7" s="109"/>
      <c r="C7" s="109"/>
      <c r="D7" s="109"/>
      <c r="E7" s="109"/>
      <c r="F7" s="109"/>
      <c r="G7" s="10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3" t="s">
        <v>72</v>
      </c>
      <c r="D10" s="8" t="s">
        <v>61</v>
      </c>
      <c r="E10" s="12" t="s">
        <v>73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63</v>
      </c>
      <c r="D14" s="8" t="s">
        <v>61</v>
      </c>
      <c r="E14" s="12" t="s">
        <v>65</v>
      </c>
      <c r="F14" s="13" t="s">
        <v>62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64</v>
      </c>
      <c r="D18" s="49" t="s">
        <v>61</v>
      </c>
      <c r="E18" s="50" t="s">
        <v>66</v>
      </c>
      <c r="F18" s="51" t="s">
        <v>62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67</v>
      </c>
      <c r="D22" s="49" t="s">
        <v>5</v>
      </c>
      <c r="E22" s="50" t="s">
        <v>68</v>
      </c>
      <c r="F22" s="61" t="s">
        <v>62</v>
      </c>
      <c r="G22" s="62">
        <v>1</v>
      </c>
      <c r="H22" s="63">
        <v>0</v>
      </c>
      <c r="I22" s="64">
        <f>ROUND(ROUND(H22,2)*ROUND(G22,3),2)</f>
        <v>0</v>
      </c>
      <c r="O22" s="23">
        <f>(I22*21)/100</f>
        <v>0</v>
      </c>
      <c r="P22" s="23" t="s">
        <v>12</v>
      </c>
    </row>
    <row r="23" spans="1:17" ht="191.25" x14ac:dyDescent="0.2">
      <c r="E23" s="65" t="s">
        <v>100</v>
      </c>
    </row>
    <row r="24" spans="1:17" ht="12.75" customHeight="1" x14ac:dyDescent="0.2">
      <c r="E24" s="55"/>
    </row>
    <row r="25" spans="1:17" ht="12.75" customHeight="1" x14ac:dyDescent="0.2">
      <c r="E25" s="55" t="s">
        <v>69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8"/>
  <sheetViews>
    <sheetView topLeftCell="B1"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0+O8+O30+O21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14"/>
      <c r="D3" s="115"/>
      <c r="E3" s="69" t="s">
        <v>94</v>
      </c>
      <c r="F3" s="67"/>
      <c r="G3" s="3"/>
      <c r="H3" s="2" t="s">
        <v>53</v>
      </c>
      <c r="I3" s="21">
        <f>0+I8+I30+I21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16" t="s">
        <v>53</v>
      </c>
      <c r="D4" s="117"/>
      <c r="E4" s="6" t="s">
        <v>93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13" t="s">
        <v>14</v>
      </c>
      <c r="B5" s="113" t="s">
        <v>16</v>
      </c>
      <c r="C5" s="113" t="s">
        <v>18</v>
      </c>
      <c r="D5" s="113" t="s">
        <v>19</v>
      </c>
      <c r="E5" s="113" t="s">
        <v>20</v>
      </c>
      <c r="F5" s="113" t="s">
        <v>22</v>
      </c>
      <c r="G5" s="113" t="s">
        <v>24</v>
      </c>
      <c r="H5" s="113" t="s">
        <v>26</v>
      </c>
      <c r="I5" s="113"/>
      <c r="O5" s="71" t="s">
        <v>10</v>
      </c>
      <c r="P5" s="71" t="s">
        <v>12</v>
      </c>
    </row>
    <row r="6" spans="1:18" ht="12.75" customHeight="1" x14ac:dyDescent="0.2">
      <c r="A6" s="113"/>
      <c r="B6" s="113"/>
      <c r="C6" s="113"/>
      <c r="D6" s="113"/>
      <c r="E6" s="113"/>
      <c r="F6" s="113"/>
      <c r="G6" s="11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0+I17+I13+I9</f>
        <v>0</v>
      </c>
      <c r="R8" s="71">
        <f>0+O17+O13+O9</f>
        <v>0</v>
      </c>
    </row>
    <row r="9" spans="1:18" customFormat="1" ht="25.5" x14ac:dyDescent="0.2">
      <c r="A9" s="8" t="s">
        <v>33</v>
      </c>
      <c r="B9" s="11">
        <v>1</v>
      </c>
      <c r="C9" s="11" t="s">
        <v>90</v>
      </c>
      <c r="D9" s="8" t="s">
        <v>5</v>
      </c>
      <c r="E9" s="75" t="s">
        <v>91</v>
      </c>
      <c r="F9" s="13" t="s">
        <v>34</v>
      </c>
      <c r="G9" s="14">
        <v>14.695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25.5" customHeight="1" x14ac:dyDescent="0.2">
      <c r="A10" s="16" t="s">
        <v>35</v>
      </c>
      <c r="E10" s="105" t="s">
        <v>99</v>
      </c>
    </row>
    <row r="11" spans="1:18" customFormat="1" ht="38.25" customHeight="1" x14ac:dyDescent="0.2">
      <c r="A11" s="18" t="s">
        <v>36</v>
      </c>
      <c r="E11" s="94" t="s">
        <v>97</v>
      </c>
    </row>
    <row r="12" spans="1:18" customFormat="1" ht="76.5" x14ac:dyDescent="0.2">
      <c r="A12" t="s">
        <v>37</v>
      </c>
      <c r="E12" s="17" t="s">
        <v>39</v>
      </c>
    </row>
    <row r="13" spans="1:18" customFormat="1" ht="25.5" x14ac:dyDescent="0.2">
      <c r="A13" s="8" t="s">
        <v>33</v>
      </c>
      <c r="B13" s="87">
        <v>2</v>
      </c>
      <c r="C13" s="87">
        <v>626213</v>
      </c>
      <c r="D13" s="88" t="s">
        <v>5</v>
      </c>
      <c r="E13" s="75" t="s">
        <v>82</v>
      </c>
      <c r="F13" s="89" t="s">
        <v>34</v>
      </c>
      <c r="G13" s="90">
        <v>28.46</v>
      </c>
      <c r="H13" s="91">
        <v>0</v>
      </c>
      <c r="I13" s="91">
        <f>ROUND(ROUND(H13,2)*ROUND(G13,3),2)</f>
        <v>0</v>
      </c>
      <c r="O13">
        <f>(I13*21)/100</f>
        <v>0</v>
      </c>
      <c r="P13" t="s">
        <v>12</v>
      </c>
    </row>
    <row r="14" spans="1:18" customFormat="1" ht="12.75" customHeight="1" x14ac:dyDescent="0.2">
      <c r="A14" s="16" t="s">
        <v>35</v>
      </c>
      <c r="B14" s="92"/>
      <c r="C14" s="92"/>
      <c r="D14" s="92"/>
      <c r="E14" s="93" t="s">
        <v>75</v>
      </c>
      <c r="F14" s="92"/>
      <c r="G14" s="92"/>
      <c r="H14" s="92"/>
      <c r="I14" s="92"/>
    </row>
    <row r="15" spans="1:18" customFormat="1" ht="38.25" customHeight="1" x14ac:dyDescent="0.2">
      <c r="A15" s="18" t="s">
        <v>36</v>
      </c>
      <c r="B15" s="92"/>
      <c r="C15" s="92"/>
      <c r="D15" s="92"/>
      <c r="E15" s="94" t="s">
        <v>96</v>
      </c>
      <c r="F15" s="92"/>
      <c r="G15" s="92"/>
      <c r="H15" s="92"/>
      <c r="I15" s="92"/>
    </row>
    <row r="16" spans="1:18" customFormat="1" ht="76.5" x14ac:dyDescent="0.2">
      <c r="A16" t="s">
        <v>37</v>
      </c>
      <c r="B16" s="92"/>
      <c r="C16" s="92"/>
      <c r="D16" s="92"/>
      <c r="E16" s="95" t="s">
        <v>39</v>
      </c>
      <c r="F16" s="92"/>
      <c r="G16" s="92"/>
      <c r="H16" s="92"/>
      <c r="I16" s="92"/>
    </row>
    <row r="17" spans="1:18" x14ac:dyDescent="0.2">
      <c r="A17" s="8" t="s">
        <v>33</v>
      </c>
      <c r="B17" s="87">
        <v>3</v>
      </c>
      <c r="C17" s="87" t="s">
        <v>70</v>
      </c>
      <c r="D17" s="88" t="s">
        <v>5</v>
      </c>
      <c r="E17" s="75" t="s">
        <v>71</v>
      </c>
      <c r="F17" s="89" t="s">
        <v>34</v>
      </c>
      <c r="G17" s="90">
        <v>43.145000000000003</v>
      </c>
      <c r="H17" s="91">
        <v>0</v>
      </c>
      <c r="I17" s="91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B18" s="96"/>
      <c r="C18" s="96"/>
      <c r="D18" s="96"/>
      <c r="E18" s="95" t="s">
        <v>83</v>
      </c>
      <c r="F18" s="96"/>
      <c r="G18" s="96"/>
      <c r="H18" s="96"/>
      <c r="I18" s="96"/>
    </row>
    <row r="19" spans="1:18" ht="38.25" customHeight="1" x14ac:dyDescent="0.2">
      <c r="A19" s="18" t="s">
        <v>36</v>
      </c>
      <c r="B19" s="96"/>
      <c r="C19" s="96"/>
      <c r="D19" s="96"/>
      <c r="E19" s="94" t="s">
        <v>95</v>
      </c>
      <c r="F19" s="96"/>
      <c r="G19" s="96"/>
      <c r="H19" s="96"/>
      <c r="I19" s="96"/>
    </row>
    <row r="20" spans="1:18" ht="76.5" x14ac:dyDescent="0.2">
      <c r="A20" s="71" t="s">
        <v>37</v>
      </c>
      <c r="B20" s="96"/>
      <c r="C20" s="96"/>
      <c r="D20" s="96"/>
      <c r="E20" s="95" t="s">
        <v>39</v>
      </c>
      <c r="F20" s="96"/>
      <c r="G20" s="96"/>
      <c r="H20" s="96"/>
      <c r="I20" s="96"/>
    </row>
    <row r="21" spans="1:18" s="79" customFormat="1" ht="12.75" customHeight="1" x14ac:dyDescent="0.2">
      <c r="A21" s="82" t="s">
        <v>31</v>
      </c>
      <c r="B21" s="82"/>
      <c r="C21" s="83" t="s">
        <v>79</v>
      </c>
      <c r="D21" s="82"/>
      <c r="E21" s="84" t="s">
        <v>80</v>
      </c>
      <c r="F21" s="82"/>
      <c r="G21" s="82"/>
      <c r="H21" s="82"/>
      <c r="I21" s="85">
        <f>0+Q21</f>
        <v>0</v>
      </c>
      <c r="O21" s="79">
        <f>0+R21</f>
        <v>0</v>
      </c>
      <c r="Q21" s="86">
        <f>0+I26+I22</f>
        <v>0</v>
      </c>
      <c r="R21" s="79">
        <f>0+O26+O22</f>
        <v>0</v>
      </c>
    </row>
    <row r="22" spans="1:18" s="79" customFormat="1" ht="12.75" customHeight="1" x14ac:dyDescent="0.2">
      <c r="B22" s="97">
        <v>4</v>
      </c>
      <c r="C22" s="97">
        <v>78312</v>
      </c>
      <c r="D22" s="98" t="s">
        <v>5</v>
      </c>
      <c r="E22" s="77" t="s">
        <v>84</v>
      </c>
      <c r="F22" s="99" t="s">
        <v>34</v>
      </c>
      <c r="G22" s="100">
        <v>38.5</v>
      </c>
      <c r="H22" s="78">
        <v>0</v>
      </c>
      <c r="I22" s="101">
        <f>ROUND(ROUND(H22,2)*ROUND(G22,3),2)</f>
        <v>0</v>
      </c>
      <c r="O22" s="79">
        <f>(I22*21)/100</f>
        <v>0</v>
      </c>
      <c r="P22" s="79" t="s">
        <v>12</v>
      </c>
    </row>
    <row r="23" spans="1:18" s="79" customFormat="1" ht="12.75" customHeight="1" x14ac:dyDescent="0.2">
      <c r="B23" s="102"/>
      <c r="C23" s="102"/>
      <c r="D23" s="102"/>
      <c r="E23" s="103" t="s">
        <v>85</v>
      </c>
      <c r="F23" s="102"/>
      <c r="G23" s="102"/>
      <c r="H23" s="102"/>
      <c r="I23" s="102"/>
    </row>
    <row r="24" spans="1:18" s="79" customFormat="1" ht="38.25" customHeight="1" x14ac:dyDescent="0.2">
      <c r="B24" s="102"/>
      <c r="C24" s="102"/>
      <c r="D24" s="102"/>
      <c r="E24" s="94" t="s">
        <v>98</v>
      </c>
      <c r="F24" s="102"/>
      <c r="G24" s="102"/>
      <c r="H24" s="102"/>
      <c r="I24" s="102"/>
    </row>
    <row r="25" spans="1:18" s="79" customFormat="1" ht="51" customHeight="1" x14ac:dyDescent="0.2">
      <c r="B25" s="102"/>
      <c r="C25" s="102"/>
      <c r="D25" s="102"/>
      <c r="E25" s="103" t="s">
        <v>86</v>
      </c>
      <c r="F25" s="102"/>
      <c r="G25" s="102"/>
      <c r="H25" s="102"/>
      <c r="I25" s="102"/>
    </row>
    <row r="26" spans="1:18" s="79" customFormat="1" x14ac:dyDescent="0.2">
      <c r="A26" s="76" t="s">
        <v>33</v>
      </c>
      <c r="B26" s="97">
        <v>5</v>
      </c>
      <c r="C26" s="97" t="s">
        <v>76</v>
      </c>
      <c r="D26" s="98" t="s">
        <v>5</v>
      </c>
      <c r="E26" s="77" t="s">
        <v>77</v>
      </c>
      <c r="F26" s="99" t="s">
        <v>34</v>
      </c>
      <c r="G26" s="100">
        <v>43.145000000000003</v>
      </c>
      <c r="H26" s="78">
        <v>0</v>
      </c>
      <c r="I26" s="101">
        <f>ROUND(ROUND(H26,2)*ROUND(G26,3),2)</f>
        <v>0</v>
      </c>
      <c r="O26" s="79">
        <f>(I26*21)/100</f>
        <v>0</v>
      </c>
      <c r="P26" s="79" t="s">
        <v>12</v>
      </c>
    </row>
    <row r="27" spans="1:18" s="79" customFormat="1" x14ac:dyDescent="0.2">
      <c r="A27" s="80" t="s">
        <v>35</v>
      </c>
      <c r="B27" s="102"/>
      <c r="C27" s="102"/>
      <c r="D27" s="102"/>
      <c r="E27" s="93" t="s">
        <v>75</v>
      </c>
      <c r="F27" s="102"/>
      <c r="G27" s="102"/>
      <c r="H27" s="102"/>
      <c r="I27" s="102"/>
    </row>
    <row r="28" spans="1:18" s="79" customFormat="1" ht="38.25" customHeight="1" x14ac:dyDescent="0.2">
      <c r="A28" s="81" t="s">
        <v>36</v>
      </c>
      <c r="B28" s="102"/>
      <c r="C28" s="102"/>
      <c r="D28" s="102"/>
      <c r="E28" s="94" t="s">
        <v>95</v>
      </c>
      <c r="F28" s="102"/>
      <c r="G28" s="102"/>
      <c r="H28" s="102"/>
      <c r="I28" s="102"/>
    </row>
    <row r="29" spans="1:18" s="79" customFormat="1" ht="51" x14ac:dyDescent="0.2">
      <c r="A29" s="79" t="s">
        <v>37</v>
      </c>
      <c r="B29" s="102"/>
      <c r="C29" s="102"/>
      <c r="D29" s="102"/>
      <c r="E29" s="103" t="s">
        <v>78</v>
      </c>
      <c r="F29" s="102"/>
      <c r="G29" s="102"/>
      <c r="H29" s="102"/>
      <c r="I29" s="102"/>
    </row>
    <row r="30" spans="1:18" ht="12.75" customHeight="1" x14ac:dyDescent="0.2">
      <c r="A30" s="68" t="s">
        <v>31</v>
      </c>
      <c r="B30" s="68"/>
      <c r="C30" s="9" t="s">
        <v>28</v>
      </c>
      <c r="D30" s="68"/>
      <c r="E30" s="20" t="s">
        <v>40</v>
      </c>
      <c r="F30" s="68"/>
      <c r="G30" s="68"/>
      <c r="H30" s="68"/>
      <c r="I30" s="10">
        <f>0+Q30</f>
        <v>0</v>
      </c>
      <c r="O30" s="71">
        <f>0+R30</f>
        <v>0</v>
      </c>
      <c r="Q30" s="72">
        <f>0+I31+I35</f>
        <v>0</v>
      </c>
      <c r="R30" s="71">
        <f>0+O31+O35</f>
        <v>0</v>
      </c>
    </row>
    <row r="31" spans="1:18" x14ac:dyDescent="0.2">
      <c r="A31" s="8" t="s">
        <v>33</v>
      </c>
      <c r="B31" s="87">
        <v>6</v>
      </c>
      <c r="C31" s="87">
        <v>938543</v>
      </c>
      <c r="D31" s="88" t="s">
        <v>5</v>
      </c>
      <c r="E31" s="104" t="s">
        <v>74</v>
      </c>
      <c r="F31" s="89" t="s">
        <v>34</v>
      </c>
      <c r="G31" s="90">
        <v>43.145000000000003</v>
      </c>
      <c r="H31" s="91">
        <v>0</v>
      </c>
      <c r="I31" s="91">
        <f>ROUND(ROUND(H31,2)*ROUND(G31,3),2)</f>
        <v>0</v>
      </c>
      <c r="O31" s="71">
        <f>(I31*21)/100</f>
        <v>0</v>
      </c>
      <c r="P31" s="71" t="s">
        <v>12</v>
      </c>
    </row>
    <row r="32" spans="1:18" x14ac:dyDescent="0.2">
      <c r="A32" s="16" t="s">
        <v>35</v>
      </c>
      <c r="B32" s="96"/>
      <c r="C32" s="96"/>
      <c r="D32" s="96"/>
      <c r="E32" s="95" t="s">
        <v>81</v>
      </c>
      <c r="F32" s="96"/>
      <c r="G32" s="96"/>
      <c r="H32" s="96"/>
      <c r="I32" s="96"/>
    </row>
    <row r="33" spans="1:16" ht="38.25" x14ac:dyDescent="0.2">
      <c r="A33" s="18" t="s">
        <v>36</v>
      </c>
      <c r="B33" s="96"/>
      <c r="C33" s="96"/>
      <c r="D33" s="96"/>
      <c r="E33" s="94" t="s">
        <v>95</v>
      </c>
      <c r="F33" s="96"/>
      <c r="G33" s="96"/>
      <c r="H33" s="96"/>
      <c r="I33" s="96"/>
    </row>
    <row r="34" spans="1:16" ht="25.5" customHeight="1" x14ac:dyDescent="0.2">
      <c r="A34" s="71" t="s">
        <v>37</v>
      </c>
      <c r="B34" s="96"/>
      <c r="C34" s="96"/>
      <c r="D34" s="96"/>
      <c r="E34" s="95" t="s">
        <v>41</v>
      </c>
      <c r="F34" s="96"/>
      <c r="G34" s="96"/>
      <c r="H34" s="96"/>
      <c r="I34" s="96"/>
    </row>
    <row r="35" spans="1:16" customFormat="1" x14ac:dyDescent="0.2">
      <c r="A35" s="8" t="s">
        <v>33</v>
      </c>
      <c r="B35" s="87">
        <v>7</v>
      </c>
      <c r="C35" s="87" t="s">
        <v>87</v>
      </c>
      <c r="D35" s="88" t="s">
        <v>5</v>
      </c>
      <c r="E35" s="75" t="s">
        <v>88</v>
      </c>
      <c r="F35" s="89" t="s">
        <v>34</v>
      </c>
      <c r="G35" s="90">
        <v>38.5</v>
      </c>
      <c r="H35" s="91">
        <v>0</v>
      </c>
      <c r="I35" s="91">
        <f>ROUND(ROUND(H35,2)*ROUND(G35,3),2)</f>
        <v>0</v>
      </c>
      <c r="O35">
        <f>(I35*21)/100</f>
        <v>0</v>
      </c>
      <c r="P35" t="s">
        <v>12</v>
      </c>
    </row>
    <row r="36" spans="1:16" customFormat="1" ht="25.5" x14ac:dyDescent="0.2">
      <c r="A36" s="16" t="s">
        <v>35</v>
      </c>
      <c r="B36" s="92"/>
      <c r="C36" s="92"/>
      <c r="D36" s="92"/>
      <c r="E36" s="95" t="s">
        <v>89</v>
      </c>
      <c r="F36" s="92"/>
      <c r="G36" s="92"/>
      <c r="H36" s="92"/>
      <c r="I36" s="92"/>
    </row>
    <row r="37" spans="1:16" customFormat="1" ht="38.25" x14ac:dyDescent="0.2">
      <c r="A37" s="18" t="s">
        <v>36</v>
      </c>
      <c r="B37" s="92"/>
      <c r="C37" s="92"/>
      <c r="D37" s="92"/>
      <c r="E37" s="94" t="s">
        <v>98</v>
      </c>
      <c r="F37" s="92"/>
      <c r="G37" s="92"/>
      <c r="H37" s="92"/>
      <c r="I37" s="92"/>
    </row>
    <row r="38" spans="1:16" customFormat="1" ht="25.5" x14ac:dyDescent="0.2">
      <c r="A38" t="s">
        <v>37</v>
      </c>
      <c r="B38" s="92"/>
      <c r="C38" s="92"/>
      <c r="D38" s="92"/>
      <c r="E38" s="95" t="s">
        <v>41</v>
      </c>
      <c r="F38" s="92"/>
      <c r="G38" s="92"/>
      <c r="H38" s="92"/>
      <c r="I38" s="92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2023-06-02T07:05:52Z</dcterms:modified>
  <cp:category/>
  <cp:contentStatus/>
</cp:coreProperties>
</file>